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делки" sheetId="1" state="visible" r:id="rId1"/>
    <sheet name="Сводка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 ##0"/>
    <numFmt numFmtId="165" formatCode="# ##0.00;[Red]-# ##0.00"/>
    <numFmt numFmtId="166" formatCode="0.0"/>
  </numFmts>
  <fonts count="6">
    <font>
      <name val="Calibri"/>
      <family val="2"/>
      <color theme="1"/>
      <sz val="11"/>
      <scheme val="minor"/>
    </font>
    <font>
      <b val="1"/>
      <color rgb="001A1A20"/>
      <sz val="14"/>
    </font>
    <font>
      <color rgb="006B7280"/>
    </font>
    <font>
      <b val="1"/>
      <color rgb="00FFFFFF"/>
      <sz val="11"/>
    </font>
    <font>
      <b val="1"/>
    </font>
    <font>
      <b val="1"/>
      <color rgb="001A1A20"/>
    </font>
  </fonts>
  <fills count="4">
    <fill>
      <patternFill/>
    </fill>
    <fill>
      <patternFill patternType="gray125"/>
    </fill>
    <fill>
      <patternFill patternType="solid">
        <fgColor rgb="001A1A20"/>
      </patternFill>
    </fill>
    <fill>
      <patternFill patternType="solid">
        <fgColor rgb="00F7F7F8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2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0" fillId="0" borderId="1" applyAlignment="1" pivotButton="0" quotePrefix="0" xfId="0">
      <alignment vertical="top" wrapText="1"/>
    </xf>
    <xf numFmtId="0" fontId="0" fillId="3" borderId="1" pivotButton="0" quotePrefix="0" xfId="0"/>
    <xf numFmtId="2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0" fontId="0" fillId="3" borderId="1" applyAlignment="1" pivotButton="0" quotePrefix="0" xfId="0">
      <alignment vertical="top" wrapText="1"/>
    </xf>
    <xf numFmtId="0" fontId="3" fillId="2" borderId="1" applyAlignment="1" pivotButton="0" quotePrefix="0" xfId="0">
      <alignment horizontal="left" vertical="center"/>
    </xf>
    <xf numFmtId="0" fontId="4" fillId="0" borderId="1" pivotButton="0" quotePrefix="0" xfId="0"/>
    <xf numFmtId="0" fontId="0" fillId="0" borderId="1" applyAlignment="1" pivotButton="0" quotePrefix="0" xfId="0">
      <alignment horizontal="right"/>
    </xf>
    <xf numFmtId="0" fontId="2" fillId="0" borderId="1" pivotButton="0" quotePrefix="0" xfId="0"/>
    <xf numFmtId="9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5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3" customWidth="1" min="3" max="3"/>
    <col width="10" customWidth="1" min="4" max="4"/>
    <col width="10" customWidth="1" min="5" max="5"/>
    <col width="12" customWidth="1" min="6" max="6"/>
    <col width="11" customWidth="1" min="7" max="7"/>
    <col width="12" customWidth="1" min="8" max="8"/>
    <col width="8" customWidth="1" min="9" max="9"/>
    <col width="20" customWidth="1" min="10" max="10"/>
    <col width="18" customWidth="1" min="11" max="11"/>
    <col width="14" customWidth="1" min="12" max="12"/>
    <col width="34" customWidth="1" min="13" max="13"/>
  </cols>
  <sheetData>
    <row r="1">
      <c r="A1" s="1" t="inlineStr">
        <is>
          <t>Quantra — дневник трейдера</t>
        </is>
      </c>
    </row>
    <row r="2">
      <c r="A2" s="2" t="inlineStr">
        <is>
          <t>Заполняй закрытые сделки строка за строкой. Метрики на листе «Сводка» пересчитываются сами. Когда вести вручную станет рутиной — подключи брокера в Quantra.</t>
        </is>
      </c>
    </row>
    <row r="4">
      <c r="A4" s="3" t="inlineStr">
        <is>
          <t>Дата</t>
        </is>
      </c>
      <c r="B4" s="3" t="inlineStr">
        <is>
          <t>Тикер</t>
        </is>
      </c>
      <c r="C4" s="3" t="inlineStr">
        <is>
          <t>Направление</t>
        </is>
      </c>
      <c r="D4" s="3" t="inlineStr">
        <is>
          <t>Вход</t>
        </is>
      </c>
      <c r="E4" s="3" t="inlineStr">
        <is>
          <t>Выход</t>
        </is>
      </c>
      <c r="F4" s="3" t="inlineStr">
        <is>
          <t>Объём</t>
        </is>
      </c>
      <c r="G4" s="3" t="inlineStr">
        <is>
          <t>Комиссия</t>
        </is>
      </c>
      <c r="H4" s="3" t="inlineStr">
        <is>
          <t>P&amp;L ₽</t>
        </is>
      </c>
      <c r="I4" s="3" t="inlineStr">
        <is>
          <t>R</t>
        </is>
      </c>
      <c r="J4" s="3" t="inlineStr">
        <is>
          <t>Сетап</t>
        </is>
      </c>
      <c r="K4" s="3" t="inlineStr">
        <is>
          <t>Соблюдение правил</t>
        </is>
      </c>
      <c r="L4" s="3" t="inlineStr">
        <is>
          <t>Эмоция</t>
        </is>
      </c>
      <c r="M4" s="3" t="inlineStr">
        <is>
          <t>Заметка</t>
        </is>
      </c>
    </row>
    <row r="5">
      <c r="A5" s="4" t="inlineStr">
        <is>
          <t>2026-05-12</t>
        </is>
      </c>
      <c r="B5" s="4" t="inlineStr">
        <is>
          <t>SBER</t>
        </is>
      </c>
      <c r="C5" s="4" t="inlineStr">
        <is>
          <t>лонг</t>
        </is>
      </c>
      <c r="D5" s="5" t="n">
        <v>312.4</v>
      </c>
      <c r="E5" s="5" t="n">
        <v>318.9</v>
      </c>
      <c r="F5" s="6" t="n">
        <v>60000</v>
      </c>
      <c r="G5" s="6" t="n">
        <v>36</v>
      </c>
      <c r="H5" s="7" t="n">
        <v>1248</v>
      </c>
      <c r="I5" s="8" t="n">
        <v>1.8</v>
      </c>
      <c r="J5" s="4" t="inlineStr">
        <is>
          <t>Пробой уровня</t>
        </is>
      </c>
      <c r="K5" s="4" t="inlineStr">
        <is>
          <t>да</t>
        </is>
      </c>
      <c r="L5" s="4" t="inlineStr">
        <is>
          <t>Спокоен</t>
        </is>
      </c>
      <c r="M5" s="9" t="inlineStr">
        <is>
          <t>Вошёл по плану после ретеста, вышел по тейку. Дисциплина ок.</t>
        </is>
      </c>
    </row>
    <row r="6">
      <c r="A6" s="10" t="inlineStr">
        <is>
          <t>2026-05-14</t>
        </is>
      </c>
      <c r="B6" s="10" t="inlineStr">
        <is>
          <t>GAZP</t>
        </is>
      </c>
      <c r="C6" s="10" t="inlineStr">
        <is>
          <t>шорт</t>
        </is>
      </c>
      <c r="D6" s="11" t="n">
        <v>168.2</v>
      </c>
      <c r="E6" s="11" t="n">
        <v>171.05</v>
      </c>
      <c r="F6" s="12" t="n">
        <v>45000</v>
      </c>
      <c r="G6" s="12" t="n">
        <v>27</v>
      </c>
      <c r="H6" s="13" t="n">
        <v>-769.5</v>
      </c>
      <c r="I6" s="14" t="n">
        <v>-1</v>
      </c>
      <c r="J6" s="10" t="inlineStr">
        <is>
          <t>Возврат под VWAP</t>
        </is>
      </c>
      <c r="K6" s="10" t="inlineStr">
        <is>
          <t>нет</t>
        </is>
      </c>
      <c r="L6" s="10" t="inlineStr">
        <is>
          <t>FOMO</t>
        </is>
      </c>
      <c r="M6" s="15" t="inlineStr">
        <is>
          <t>Зашёл раньше сигнала на эмоциях, поймал стоп. Классическая ошибка входа.</t>
        </is>
      </c>
    </row>
    <row r="7">
      <c r="A7" s="4" t="inlineStr">
        <is>
          <t>2026-05-19</t>
        </is>
      </c>
      <c r="B7" s="4" t="inlineStr">
        <is>
          <t>ОФЗ 26238</t>
        </is>
      </c>
      <c r="C7" s="4" t="inlineStr">
        <is>
          <t>лонг</t>
        </is>
      </c>
      <c r="D7" s="5" t="n">
        <v>612</v>
      </c>
      <c r="E7" s="5" t="n">
        <v>619.3</v>
      </c>
      <c r="F7" s="6" t="n">
        <v>120000</v>
      </c>
      <c r="G7" s="6" t="n">
        <v>60</v>
      </c>
      <c r="H7" s="7" t="n">
        <v>1430</v>
      </c>
      <c r="I7" s="8" t="n">
        <v>1.4</v>
      </c>
      <c r="J7" s="4" t="inlineStr">
        <is>
          <t>Отскок от поддержки</t>
        </is>
      </c>
      <c r="K7" s="4" t="inlineStr">
        <is>
          <t>да</t>
        </is>
      </c>
      <c r="L7" s="4" t="inlineStr">
        <is>
          <t>Собран</t>
        </is>
      </c>
      <c r="M7" s="9" t="inlineStr">
        <is>
          <t>Плановая сделка, риск держал в рамках. Тейк по уровню.</t>
        </is>
      </c>
    </row>
    <row r="8">
      <c r="A8" s="10" t="n"/>
      <c r="B8" s="10" t="n"/>
      <c r="C8" s="10" t="n"/>
      <c r="D8" s="10" t="n"/>
      <c r="E8" s="10" t="n"/>
      <c r="F8" s="10" t="n"/>
      <c r="G8" s="10" t="n"/>
      <c r="H8" s="13" t="n"/>
      <c r="I8" s="10" t="n"/>
      <c r="J8" s="10" t="n"/>
      <c r="K8" s="10" t="n"/>
      <c r="L8" s="10" t="n"/>
      <c r="M8" s="10" t="n"/>
    </row>
    <row r="9">
      <c r="A9" s="4" t="n"/>
      <c r="B9" s="4" t="n"/>
      <c r="C9" s="4" t="n"/>
      <c r="D9" s="4" t="n"/>
      <c r="E9" s="4" t="n"/>
      <c r="F9" s="4" t="n"/>
      <c r="G9" s="4" t="n"/>
      <c r="H9" s="7" t="n"/>
      <c r="I9" s="4" t="n"/>
      <c r="J9" s="4" t="n"/>
      <c r="K9" s="4" t="n"/>
      <c r="L9" s="4" t="n"/>
      <c r="M9" s="4" t="n"/>
    </row>
    <row r="10">
      <c r="A10" s="10" t="n"/>
      <c r="B10" s="10" t="n"/>
      <c r="C10" s="10" t="n"/>
      <c r="D10" s="10" t="n"/>
      <c r="E10" s="10" t="n"/>
      <c r="F10" s="10" t="n"/>
      <c r="G10" s="10" t="n"/>
      <c r="H10" s="13" t="n"/>
      <c r="I10" s="10" t="n"/>
      <c r="J10" s="10" t="n"/>
      <c r="K10" s="10" t="n"/>
      <c r="L10" s="10" t="n"/>
      <c r="M10" s="10" t="n"/>
    </row>
    <row r="11">
      <c r="A11" s="4" t="n"/>
      <c r="B11" s="4" t="n"/>
      <c r="C11" s="4" t="n"/>
      <c r="D11" s="4" t="n"/>
      <c r="E11" s="4" t="n"/>
      <c r="F11" s="4" t="n"/>
      <c r="G11" s="4" t="n"/>
      <c r="H11" s="7" t="n"/>
      <c r="I11" s="4" t="n"/>
      <c r="J11" s="4" t="n"/>
      <c r="K11" s="4" t="n"/>
      <c r="L11" s="4" t="n"/>
      <c r="M11" s="4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3" t="n"/>
      <c r="I12" s="10" t="n"/>
      <c r="J12" s="10" t="n"/>
      <c r="K12" s="10" t="n"/>
      <c r="L12" s="10" t="n"/>
      <c r="M12" s="10" t="n"/>
    </row>
    <row r="13">
      <c r="A13" s="4" t="n"/>
      <c r="B13" s="4" t="n"/>
      <c r="C13" s="4" t="n"/>
      <c r="D13" s="4" t="n"/>
      <c r="E13" s="4" t="n"/>
      <c r="F13" s="4" t="n"/>
      <c r="G13" s="4" t="n"/>
      <c r="H13" s="7" t="n"/>
      <c r="I13" s="4" t="n"/>
      <c r="J13" s="4" t="n"/>
      <c r="K13" s="4" t="n"/>
      <c r="L13" s="4" t="n"/>
      <c r="M13" s="4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3" t="n"/>
      <c r="I14" s="10" t="n"/>
      <c r="J14" s="10" t="n"/>
      <c r="K14" s="10" t="n"/>
      <c r="L14" s="10" t="n"/>
      <c r="M14" s="10" t="n"/>
    </row>
    <row r="15">
      <c r="A15" s="4" t="n"/>
      <c r="B15" s="4" t="n"/>
      <c r="C15" s="4" t="n"/>
      <c r="D15" s="4" t="n"/>
      <c r="E15" s="4" t="n"/>
      <c r="F15" s="4" t="n"/>
      <c r="G15" s="4" t="n"/>
      <c r="H15" s="7" t="n"/>
      <c r="I15" s="4" t="n"/>
      <c r="J15" s="4" t="n"/>
      <c r="K15" s="4" t="n"/>
      <c r="L15" s="4" t="n"/>
      <c r="M15" s="4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3" t="n"/>
      <c r="I16" s="10" t="n"/>
      <c r="J16" s="10" t="n"/>
      <c r="K16" s="10" t="n"/>
      <c r="L16" s="10" t="n"/>
      <c r="M16" s="10" t="n"/>
    </row>
    <row r="17">
      <c r="A17" s="4" t="n"/>
      <c r="B17" s="4" t="n"/>
      <c r="C17" s="4" t="n"/>
      <c r="D17" s="4" t="n"/>
      <c r="E17" s="4" t="n"/>
      <c r="F17" s="4" t="n"/>
      <c r="G17" s="4" t="n"/>
      <c r="H17" s="7" t="n"/>
      <c r="I17" s="4" t="n"/>
      <c r="J17" s="4" t="n"/>
      <c r="K17" s="4" t="n"/>
      <c r="L17" s="4" t="n"/>
      <c r="M17" s="4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3" t="n"/>
      <c r="I18" s="10" t="n"/>
      <c r="J18" s="10" t="n"/>
      <c r="K18" s="10" t="n"/>
      <c r="L18" s="10" t="n"/>
      <c r="M18" s="10" t="n"/>
    </row>
    <row r="19">
      <c r="A19" s="4" t="n"/>
      <c r="B19" s="4" t="n"/>
      <c r="C19" s="4" t="n"/>
      <c r="D19" s="4" t="n"/>
      <c r="E19" s="4" t="n"/>
      <c r="F19" s="4" t="n"/>
      <c r="G19" s="4" t="n"/>
      <c r="H19" s="7" t="n"/>
      <c r="I19" s="4" t="n"/>
      <c r="J19" s="4" t="n"/>
      <c r="K19" s="4" t="n"/>
      <c r="L19" s="4" t="n"/>
      <c r="M19" s="4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3" t="n"/>
      <c r="I20" s="10" t="n"/>
      <c r="J20" s="10" t="n"/>
      <c r="K20" s="10" t="n"/>
      <c r="L20" s="10" t="n"/>
      <c r="M20" s="10" t="n"/>
    </row>
    <row r="21">
      <c r="A21" s="4" t="n"/>
      <c r="B21" s="4" t="n"/>
      <c r="C21" s="4" t="n"/>
      <c r="D21" s="4" t="n"/>
      <c r="E21" s="4" t="n"/>
      <c r="F21" s="4" t="n"/>
      <c r="G21" s="4" t="n"/>
      <c r="H21" s="7" t="n"/>
      <c r="I21" s="4" t="n"/>
      <c r="J21" s="4" t="n"/>
      <c r="K21" s="4" t="n"/>
      <c r="L21" s="4" t="n"/>
      <c r="M21" s="4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3" t="n"/>
      <c r="I22" s="10" t="n"/>
      <c r="J22" s="10" t="n"/>
      <c r="K22" s="10" t="n"/>
      <c r="L22" s="10" t="n"/>
      <c r="M22" s="10" t="n"/>
    </row>
    <row r="23">
      <c r="A23" s="4" t="n"/>
      <c r="B23" s="4" t="n"/>
      <c r="C23" s="4" t="n"/>
      <c r="D23" s="4" t="n"/>
      <c r="E23" s="4" t="n"/>
      <c r="F23" s="4" t="n"/>
      <c r="G23" s="4" t="n"/>
      <c r="H23" s="7" t="n"/>
      <c r="I23" s="4" t="n"/>
      <c r="J23" s="4" t="n"/>
      <c r="K23" s="4" t="n"/>
      <c r="L23" s="4" t="n"/>
      <c r="M23" s="4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3" t="n"/>
      <c r="I24" s="10" t="n"/>
      <c r="J24" s="10" t="n"/>
      <c r="K24" s="10" t="n"/>
      <c r="L24" s="10" t="n"/>
      <c r="M24" s="10" t="n"/>
    </row>
    <row r="25">
      <c r="A25" s="4" t="n"/>
      <c r="B25" s="4" t="n"/>
      <c r="C25" s="4" t="n"/>
      <c r="D25" s="4" t="n"/>
      <c r="E25" s="4" t="n"/>
      <c r="F25" s="4" t="n"/>
      <c r="G25" s="4" t="n"/>
      <c r="H25" s="7" t="n"/>
      <c r="I25" s="4" t="n"/>
      <c r="J25" s="4" t="n"/>
      <c r="K25" s="4" t="n"/>
      <c r="L25" s="4" t="n"/>
      <c r="M25" s="4" t="n"/>
    </row>
    <row r="26">
      <c r="A26" s="10" t="n"/>
      <c r="B26" s="10" t="n"/>
      <c r="C26" s="10" t="n"/>
      <c r="D26" s="10" t="n"/>
      <c r="E26" s="10" t="n"/>
      <c r="F26" s="10" t="n"/>
      <c r="G26" s="10" t="n"/>
      <c r="H26" s="13" t="n"/>
      <c r="I26" s="10" t="n"/>
      <c r="J26" s="10" t="n"/>
      <c r="K26" s="10" t="n"/>
      <c r="L26" s="10" t="n"/>
      <c r="M26" s="10" t="n"/>
    </row>
    <row r="27">
      <c r="A27" s="4" t="n"/>
      <c r="B27" s="4" t="n"/>
      <c r="C27" s="4" t="n"/>
      <c r="D27" s="4" t="n"/>
      <c r="E27" s="4" t="n"/>
      <c r="F27" s="4" t="n"/>
      <c r="G27" s="4" t="n"/>
      <c r="H27" s="7" t="n"/>
      <c r="I27" s="4" t="n"/>
      <c r="J27" s="4" t="n"/>
      <c r="K27" s="4" t="n"/>
      <c r="L27" s="4" t="n"/>
      <c r="M27" s="4" t="n"/>
    </row>
    <row r="28">
      <c r="A28" s="10" t="n"/>
      <c r="B28" s="10" t="n"/>
      <c r="C28" s="10" t="n"/>
      <c r="D28" s="10" t="n"/>
      <c r="E28" s="10" t="n"/>
      <c r="F28" s="10" t="n"/>
      <c r="G28" s="10" t="n"/>
      <c r="H28" s="13" t="n"/>
      <c r="I28" s="10" t="n"/>
      <c r="J28" s="10" t="n"/>
      <c r="K28" s="10" t="n"/>
      <c r="L28" s="10" t="n"/>
      <c r="M28" s="10" t="n"/>
    </row>
    <row r="29">
      <c r="A29" s="4" t="n"/>
      <c r="B29" s="4" t="n"/>
      <c r="C29" s="4" t="n"/>
      <c r="D29" s="4" t="n"/>
      <c r="E29" s="4" t="n"/>
      <c r="F29" s="4" t="n"/>
      <c r="G29" s="4" t="n"/>
      <c r="H29" s="7" t="n"/>
      <c r="I29" s="4" t="n"/>
      <c r="J29" s="4" t="n"/>
      <c r="K29" s="4" t="n"/>
      <c r="L29" s="4" t="n"/>
      <c r="M29" s="4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3" t="n"/>
      <c r="I30" s="10" t="n"/>
      <c r="J30" s="10" t="n"/>
      <c r="K30" s="10" t="n"/>
      <c r="L30" s="10" t="n"/>
      <c r="M30" s="10" t="n"/>
    </row>
    <row r="31">
      <c r="A31" s="4" t="n"/>
      <c r="B31" s="4" t="n"/>
      <c r="C31" s="4" t="n"/>
      <c r="D31" s="4" t="n"/>
      <c r="E31" s="4" t="n"/>
      <c r="F31" s="4" t="n"/>
      <c r="G31" s="4" t="n"/>
      <c r="H31" s="7" t="n"/>
      <c r="I31" s="4" t="n"/>
      <c r="J31" s="4" t="n"/>
      <c r="K31" s="4" t="n"/>
      <c r="L31" s="4" t="n"/>
      <c r="M31" s="4" t="n"/>
    </row>
    <row r="32">
      <c r="A32" s="10" t="n"/>
      <c r="B32" s="10" t="n"/>
      <c r="C32" s="10" t="n"/>
      <c r="D32" s="10" t="n"/>
      <c r="E32" s="10" t="n"/>
      <c r="F32" s="10" t="n"/>
      <c r="G32" s="10" t="n"/>
      <c r="H32" s="13" t="n"/>
      <c r="I32" s="10" t="n"/>
      <c r="J32" s="10" t="n"/>
      <c r="K32" s="10" t="n"/>
      <c r="L32" s="10" t="n"/>
      <c r="M32" s="10" t="n"/>
    </row>
    <row r="33">
      <c r="A33" s="4" t="n"/>
      <c r="B33" s="4" t="n"/>
      <c r="C33" s="4" t="n"/>
      <c r="D33" s="4" t="n"/>
      <c r="E33" s="4" t="n"/>
      <c r="F33" s="4" t="n"/>
      <c r="G33" s="4" t="n"/>
      <c r="H33" s="7" t="n"/>
      <c r="I33" s="4" t="n"/>
      <c r="J33" s="4" t="n"/>
      <c r="K33" s="4" t="n"/>
      <c r="L33" s="4" t="n"/>
      <c r="M33" s="4" t="n"/>
    </row>
    <row r="34">
      <c r="A34" s="10" t="n"/>
      <c r="B34" s="10" t="n"/>
      <c r="C34" s="10" t="n"/>
      <c r="D34" s="10" t="n"/>
      <c r="E34" s="10" t="n"/>
      <c r="F34" s="10" t="n"/>
      <c r="G34" s="10" t="n"/>
      <c r="H34" s="13" t="n"/>
      <c r="I34" s="10" t="n"/>
      <c r="J34" s="10" t="n"/>
      <c r="K34" s="10" t="n"/>
      <c r="L34" s="10" t="n"/>
      <c r="M34" s="10" t="n"/>
    </row>
    <row r="35">
      <c r="A35" s="4" t="n"/>
      <c r="B35" s="4" t="n"/>
      <c r="C35" s="4" t="n"/>
      <c r="D35" s="4" t="n"/>
      <c r="E35" s="4" t="n"/>
      <c r="F35" s="4" t="n"/>
      <c r="G35" s="4" t="n"/>
      <c r="H35" s="7" t="n"/>
      <c r="I35" s="4" t="n"/>
      <c r="J35" s="4" t="n"/>
      <c r="K35" s="4" t="n"/>
      <c r="L35" s="4" t="n"/>
      <c r="M35" s="4" t="n"/>
    </row>
    <row r="36">
      <c r="A36" s="10" t="n"/>
      <c r="B36" s="10" t="n"/>
      <c r="C36" s="10" t="n"/>
      <c r="D36" s="10" t="n"/>
      <c r="E36" s="10" t="n"/>
      <c r="F36" s="10" t="n"/>
      <c r="G36" s="10" t="n"/>
      <c r="H36" s="13" t="n"/>
      <c r="I36" s="10" t="n"/>
      <c r="J36" s="10" t="n"/>
      <c r="K36" s="10" t="n"/>
      <c r="L36" s="10" t="n"/>
      <c r="M36" s="10" t="n"/>
    </row>
    <row r="37">
      <c r="A37" s="4" t="n"/>
      <c r="B37" s="4" t="n"/>
      <c r="C37" s="4" t="n"/>
      <c r="D37" s="4" t="n"/>
      <c r="E37" s="4" t="n"/>
      <c r="F37" s="4" t="n"/>
      <c r="G37" s="4" t="n"/>
      <c r="H37" s="7" t="n"/>
      <c r="I37" s="4" t="n"/>
      <c r="J37" s="4" t="n"/>
      <c r="K37" s="4" t="n"/>
      <c r="L37" s="4" t="n"/>
      <c r="M37" s="4" t="n"/>
    </row>
    <row r="38">
      <c r="A38" s="10" t="n"/>
      <c r="B38" s="10" t="n"/>
      <c r="C38" s="10" t="n"/>
      <c r="D38" s="10" t="n"/>
      <c r="E38" s="10" t="n"/>
      <c r="F38" s="10" t="n"/>
      <c r="G38" s="10" t="n"/>
      <c r="H38" s="13" t="n"/>
      <c r="I38" s="10" t="n"/>
      <c r="J38" s="10" t="n"/>
      <c r="K38" s="10" t="n"/>
      <c r="L38" s="10" t="n"/>
      <c r="M38" s="10" t="n"/>
    </row>
    <row r="39">
      <c r="A39" s="4" t="n"/>
      <c r="B39" s="4" t="n"/>
      <c r="C39" s="4" t="n"/>
      <c r="D39" s="4" t="n"/>
      <c r="E39" s="4" t="n"/>
      <c r="F39" s="4" t="n"/>
      <c r="G39" s="4" t="n"/>
      <c r="H39" s="7" t="n"/>
      <c r="I39" s="4" t="n"/>
      <c r="J39" s="4" t="n"/>
      <c r="K39" s="4" t="n"/>
      <c r="L39" s="4" t="n"/>
      <c r="M39" s="4" t="n"/>
    </row>
    <row r="40">
      <c r="A40" s="10" t="n"/>
      <c r="B40" s="10" t="n"/>
      <c r="C40" s="10" t="n"/>
      <c r="D40" s="10" t="n"/>
      <c r="E40" s="10" t="n"/>
      <c r="F40" s="10" t="n"/>
      <c r="G40" s="10" t="n"/>
      <c r="H40" s="13" t="n"/>
      <c r="I40" s="10" t="n"/>
      <c r="J40" s="10" t="n"/>
      <c r="K40" s="10" t="n"/>
      <c r="L40" s="10" t="n"/>
      <c r="M40" s="10" t="n"/>
    </row>
    <row r="41">
      <c r="A41" s="4" t="n"/>
      <c r="B41" s="4" t="n"/>
      <c r="C41" s="4" t="n"/>
      <c r="D41" s="4" t="n"/>
      <c r="E41" s="4" t="n"/>
      <c r="F41" s="4" t="n"/>
      <c r="G41" s="4" t="n"/>
      <c r="H41" s="7" t="n"/>
      <c r="I41" s="4" t="n"/>
      <c r="J41" s="4" t="n"/>
      <c r="K41" s="4" t="n"/>
      <c r="L41" s="4" t="n"/>
      <c r="M41" s="4" t="n"/>
    </row>
    <row r="42">
      <c r="A42" s="10" t="n"/>
      <c r="B42" s="10" t="n"/>
      <c r="C42" s="10" t="n"/>
      <c r="D42" s="10" t="n"/>
      <c r="E42" s="10" t="n"/>
      <c r="F42" s="10" t="n"/>
      <c r="G42" s="10" t="n"/>
      <c r="H42" s="13" t="n"/>
      <c r="I42" s="10" t="n"/>
      <c r="J42" s="10" t="n"/>
      <c r="K42" s="10" t="n"/>
      <c r="L42" s="10" t="n"/>
      <c r="M42" s="10" t="n"/>
    </row>
    <row r="43">
      <c r="A43" s="4" t="n"/>
      <c r="B43" s="4" t="n"/>
      <c r="C43" s="4" t="n"/>
      <c r="D43" s="4" t="n"/>
      <c r="E43" s="4" t="n"/>
      <c r="F43" s="4" t="n"/>
      <c r="G43" s="4" t="n"/>
      <c r="H43" s="7" t="n"/>
      <c r="I43" s="4" t="n"/>
      <c r="J43" s="4" t="n"/>
      <c r="K43" s="4" t="n"/>
      <c r="L43" s="4" t="n"/>
      <c r="M43" s="4" t="n"/>
    </row>
    <row r="44">
      <c r="A44" s="10" t="n"/>
      <c r="B44" s="10" t="n"/>
      <c r="C44" s="10" t="n"/>
      <c r="D44" s="10" t="n"/>
      <c r="E44" s="10" t="n"/>
      <c r="F44" s="10" t="n"/>
      <c r="G44" s="10" t="n"/>
      <c r="H44" s="13" t="n"/>
      <c r="I44" s="10" t="n"/>
      <c r="J44" s="10" t="n"/>
      <c r="K44" s="10" t="n"/>
      <c r="L44" s="10" t="n"/>
      <c r="M44" s="10" t="n"/>
    </row>
  </sheetData>
  <mergeCells count="2">
    <mergeCell ref="A2:M2"/>
    <mergeCell ref="A1:M1"/>
  </mergeCells>
  <dataValidations count="2">
    <dataValidation sqref="C5:C204" showDropDown="0" showInputMessage="0" showErrorMessage="0" allowBlank="1" type="list">
      <formula1>"лонг,шорт"</formula1>
    </dataValidation>
    <dataValidation sqref="K5:K204" showDropDown="0" showInputMessage="0" showErrorMessage="0" allowBlank="1" type="list">
      <formula1>"да,нет"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38" customWidth="1" min="3" max="3"/>
  </cols>
  <sheetData>
    <row r="1">
      <c r="A1" s="1" t="inlineStr">
        <is>
          <t>Сводка по дневнику</t>
        </is>
      </c>
    </row>
    <row r="2">
      <c r="A2" s="2" t="inlineStr">
        <is>
          <t>Считается автоматически по листу «Сделки». Заполняй сделки — цифры появятся здесь.</t>
        </is>
      </c>
    </row>
    <row r="4">
      <c r="A4" s="16" t="inlineStr">
        <is>
          <t>Метрика</t>
        </is>
      </c>
      <c r="B4" s="16" t="inlineStr">
        <is>
          <t>Значение</t>
        </is>
      </c>
      <c r="C4" s="16" t="inlineStr">
        <is>
          <t>Как считается</t>
        </is>
      </c>
    </row>
    <row r="5">
      <c r="A5" s="17" t="inlineStr">
        <is>
          <t>Кол-во сделок</t>
        </is>
      </c>
      <c r="B5" s="18">
        <f>COUNT(Сделки!$H$5:$H$204)</f>
        <v/>
      </c>
      <c r="C5" s="19" t="inlineStr">
        <is>
          <t>Число закрытых сделок</t>
        </is>
      </c>
    </row>
    <row r="6">
      <c r="A6" s="17" t="inlineStr">
        <is>
          <t>Прибыльных</t>
        </is>
      </c>
      <c r="B6" s="18">
        <f>COUNTIF(Сделки!$H$5:$H$204,"&gt;0")</f>
        <v/>
      </c>
      <c r="C6" s="19" t="inlineStr">
        <is>
          <t>Сделок с P&amp;L &gt; 0</t>
        </is>
      </c>
    </row>
    <row r="7">
      <c r="A7" s="17" t="inlineStr">
        <is>
          <t>Убыточных</t>
        </is>
      </c>
      <c r="B7" s="18">
        <f>COUNTIF(Сделки!$H$5:$H$204,"&lt;0")</f>
        <v/>
      </c>
      <c r="C7" s="19" t="inlineStr">
        <is>
          <t>Сделок с P&amp;L &lt; 0</t>
        </is>
      </c>
    </row>
    <row r="8">
      <c r="A8" s="17" t="inlineStr">
        <is>
          <t>Win rate</t>
        </is>
      </c>
      <c r="B8" s="20">
        <f>IFERROR(COUNTIF(Сделки!$H$5:$H$204,"&gt;0")/COUNT(Сделки!$H$5:$H$204),"")</f>
        <v/>
      </c>
      <c r="C8" s="19" t="inlineStr">
        <is>
          <t>Доля прибыльных сделок</t>
        </is>
      </c>
    </row>
    <row r="9">
      <c r="A9" s="17" t="inlineStr">
        <is>
          <t>Суммарный P&amp;L, ₽</t>
        </is>
      </c>
      <c r="B9" s="21">
        <f>SUM(Сделки!$H$5:$H$204)</f>
        <v/>
      </c>
      <c r="C9" s="19" t="inlineStr">
        <is>
          <t>Итог по всем сделкам</t>
        </is>
      </c>
    </row>
    <row r="10">
      <c r="A10" s="17" t="inlineStr">
        <is>
          <t>Средний выигрыш, ₽</t>
        </is>
      </c>
      <c r="B10" s="21">
        <f>IFERROR(AVERAGEIF(Сделки!$H$5:$H$204,"&gt;0"),"")</f>
        <v/>
      </c>
      <c r="C10" s="19" t="inlineStr">
        <is>
          <t>Средний P&amp;L прибыльной сделки</t>
        </is>
      </c>
    </row>
    <row r="11">
      <c r="A11" s="17" t="inlineStr">
        <is>
          <t>Средний проигрыш, ₽</t>
        </is>
      </c>
      <c r="B11" s="21">
        <f>IFERROR(AVERAGEIF(Сделки!$H$5:$H$204,"&lt;0"),"")</f>
        <v/>
      </c>
      <c r="C11" s="19" t="inlineStr">
        <is>
          <t>Средний P&amp;L убыточной сделки</t>
        </is>
      </c>
    </row>
    <row r="12">
      <c r="A12" s="17" t="inlineStr">
        <is>
          <t>Profit factor</t>
        </is>
      </c>
      <c r="B12" s="22">
        <f>IFERROR(SUMIF(Сделки!$H$5:$H$204,"&gt;0")/-SUMIF(Сделки!$H$5:$H$204,"&lt;0"),"")</f>
        <v/>
      </c>
      <c r="C12" s="19" t="inlineStr">
        <is>
          <t>Сумма прибылей / сумма убытков</t>
        </is>
      </c>
    </row>
    <row r="13">
      <c r="A13" s="17" t="inlineStr">
        <is>
          <t>Соблюдение правил</t>
        </is>
      </c>
      <c r="B13" s="20">
        <f>IFERROR(COUNTIF(Сделки!$K$5:$K$204,"да")/COUNTA(Сделки!$K$5:$K$204),"")</f>
        <v/>
      </c>
      <c r="C13" s="19" t="inlineStr">
        <is>
          <t>Доля сделок, где правила соблюдены</t>
        </is>
      </c>
    </row>
    <row r="15">
      <c r="A15" s="23" t="inlineStr">
        <is>
          <t>Дальше — авто-журнал</t>
        </is>
      </c>
    </row>
    <row r="16">
      <c r="A16" s="24" t="inlineStr">
        <is>
          <t>Заполнять руками — рутина. В Quantra сделки, win rate, profit factor и поведенческие паттерны считаются сами после подключения брокера: https://quantra-trade.ru/signup</t>
        </is>
      </c>
    </row>
    <row r="17"/>
    <row r="18"/>
  </sheetData>
  <mergeCells count="4">
    <mergeCell ref="A1:C1"/>
    <mergeCell ref="A16:C18"/>
    <mergeCell ref="A2:C2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2026-06-04T13:21:02Z</dcterms:created>
  <dcterms:modified xsi:type="dcterms:W3CDTF">2026-06-04T13:21:02Z</dcterms:modified>
</cp:coreProperties>
</file>